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cf6496756865c2/Skrivebord/Gimle IF 2025/Årsmøte/"/>
    </mc:Choice>
  </mc:AlternateContent>
  <xr:revisionPtr revIDLastSave="1" documentId="13_ncr:1_{E59C09BC-5693-413C-A340-D312B21FCF87}" xr6:coauthVersionLast="47" xr6:coauthVersionMax="47" xr10:uidLastSave="{7977588E-BD91-4501-8FEF-1DAAC41FA820}"/>
  <bookViews>
    <workbookView xWindow="3270" yWindow="120" windowWidth="20130" windowHeight="14670" xr2:uid="{EFC43C3B-8335-445E-8BF1-4F6250E37D1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62" i="1" s="1"/>
  <c r="G61" i="1"/>
  <c r="E61" i="1"/>
  <c r="F21" i="1"/>
  <c r="G21" i="1"/>
  <c r="E21" i="1"/>
  <c r="E62" i="1" s="1"/>
  <c r="G62" i="1" l="1"/>
</calcChain>
</file>

<file path=xl/sharedStrings.xml><?xml version="1.0" encoding="utf-8"?>
<sst xmlns="http://schemas.openxmlformats.org/spreadsheetml/2006/main" count="108" uniqueCount="108">
  <si>
    <t>BUDSJETT FOR GIMLE IF 2025</t>
  </si>
  <si>
    <t>Inntekter:</t>
  </si>
  <si>
    <t>Forklaring: 2.500 kr i snitt pr søndagvakt - 29 søndager + tippetrim</t>
  </si>
  <si>
    <t>Forklaring: Skifte vinduer, jubileumsboka, jubileum, lavvo, gapahuk (søknad)</t>
  </si>
  <si>
    <t>Forklaring: Fornyelse av sponsorkontrakter</t>
  </si>
  <si>
    <t>Forklaring: Fornyelse av kontrakter, pluss salg av nye</t>
  </si>
  <si>
    <t>Forklaring: Strømstøtte, NIF-tilskudd</t>
  </si>
  <si>
    <t>Forklaring: varer og tjenester og anlegg</t>
  </si>
  <si>
    <t>SUM driftsinntekter</t>
  </si>
  <si>
    <t>Salg av varer kiosk</t>
  </si>
  <si>
    <t>Inntekt til prosjekter</t>
  </si>
  <si>
    <t>Sponsorer/gaver</t>
  </si>
  <si>
    <t>Tippemidler/grasrot</t>
  </si>
  <si>
    <t>Stolpekontrakter</t>
  </si>
  <si>
    <t>Offentlige tilskudd</t>
  </si>
  <si>
    <t>Momskompensasjon</t>
  </si>
  <si>
    <t>Utleie hytte</t>
  </si>
  <si>
    <t>Andre driftsrel. Innt.(tur-o)</t>
  </si>
  <si>
    <t>Medlemskontingent</t>
  </si>
  <si>
    <t>Treningsavgift</t>
  </si>
  <si>
    <t>Startkontingent egne løpere</t>
  </si>
  <si>
    <t>3100</t>
  </si>
  <si>
    <t>3120</t>
  </si>
  <si>
    <t>3122</t>
  </si>
  <si>
    <t>3123</t>
  </si>
  <si>
    <t>3124</t>
  </si>
  <si>
    <t>3400</t>
  </si>
  <si>
    <t>3409</t>
  </si>
  <si>
    <t>3601</t>
  </si>
  <si>
    <t>3900</t>
  </si>
  <si>
    <t>3920</t>
  </si>
  <si>
    <t>3922</t>
  </si>
  <si>
    <t>3970</t>
  </si>
  <si>
    <t>Budsjett 2024</t>
  </si>
  <si>
    <t>Regnskap 2024</t>
  </si>
  <si>
    <t>Budsjett 2025</t>
  </si>
  <si>
    <t>Utgifter:</t>
  </si>
  <si>
    <t>1200</t>
  </si>
  <si>
    <t>Forklaring: Satt av til fremtidig kjøp av ATV + beitepusser</t>
  </si>
  <si>
    <t>4200</t>
  </si>
  <si>
    <t>4203</t>
  </si>
  <si>
    <t>Forklaring: Servering ifbm vask av hytte, årsmøte,andre arr.</t>
  </si>
  <si>
    <t>5099</t>
  </si>
  <si>
    <t>6250</t>
  </si>
  <si>
    <t>6320</t>
  </si>
  <si>
    <t>6340</t>
  </si>
  <si>
    <t>6350</t>
  </si>
  <si>
    <t>6360</t>
  </si>
  <si>
    <t>Forklaring: vaskemidler</t>
  </si>
  <si>
    <t>Maskiner, anlegg</t>
  </si>
  <si>
    <t>Innkjøp av kioskvarer</t>
  </si>
  <si>
    <t>Div. kostnader</t>
  </si>
  <si>
    <t>Lønn til renholder</t>
  </si>
  <si>
    <t>Bensin, dieselolje</t>
  </si>
  <si>
    <t>Renovasjon, vann, avløp m..v.</t>
  </si>
  <si>
    <t>Strøm</t>
  </si>
  <si>
    <t>Festeavgifter</t>
  </si>
  <si>
    <t>Renhold</t>
  </si>
  <si>
    <t>6540</t>
  </si>
  <si>
    <t>6550</t>
  </si>
  <si>
    <t>Forklaring:Vedlikehold av ATV, traktor og motorsager</t>
  </si>
  <si>
    <t>6553</t>
  </si>
  <si>
    <t>6583</t>
  </si>
  <si>
    <t>6600</t>
  </si>
  <si>
    <t>6620</t>
  </si>
  <si>
    <t>Forklaring: Se post 3120 - Søknader</t>
  </si>
  <si>
    <t>6630</t>
  </si>
  <si>
    <t>6640</t>
  </si>
  <si>
    <t>Forklaring: Brøyting, skraping, strøing</t>
  </si>
  <si>
    <t>6690</t>
  </si>
  <si>
    <t>6705</t>
  </si>
  <si>
    <t>Forklaring: Regnskap på dugnad</t>
  </si>
  <si>
    <t>6800</t>
  </si>
  <si>
    <t>6850</t>
  </si>
  <si>
    <t>7312</t>
  </si>
  <si>
    <t>Forklaring: Se 3970</t>
  </si>
  <si>
    <t>7320</t>
  </si>
  <si>
    <t>Forklaring: Skilt sponsorer, stolpekontrakter, jubileum</t>
  </si>
  <si>
    <t>7410</t>
  </si>
  <si>
    <t>7420</t>
  </si>
  <si>
    <t>7770</t>
  </si>
  <si>
    <t>SUM driftskostnader</t>
  </si>
  <si>
    <t>Inventar</t>
  </si>
  <si>
    <t>Driftsmaterialer</t>
  </si>
  <si>
    <t>Programvare, vedlikehold</t>
  </si>
  <si>
    <t>Kart nytegning</t>
  </si>
  <si>
    <t>Utlegg prosjekter</t>
  </si>
  <si>
    <t>Rep./vedlikehold lysløypa</t>
  </si>
  <si>
    <t>Rep./vedlikehold veien</t>
  </si>
  <si>
    <t>Regnskapshonorar</t>
  </si>
  <si>
    <t>Kontorrekvisita</t>
  </si>
  <si>
    <t>Data/web/lisens Tripletex</t>
  </si>
  <si>
    <t>Utgifter til startkontingenter</t>
  </si>
  <si>
    <t>Reklameartikler</t>
  </si>
  <si>
    <t>Medl.kont. Organisasjoner</t>
  </si>
  <si>
    <t>Gaver/Premier</t>
  </si>
  <si>
    <t>7500</t>
  </si>
  <si>
    <t>Forsikringer</t>
  </si>
  <si>
    <t>Bankgebyrer</t>
  </si>
  <si>
    <t>Rep.og vedlikeh .bygninger</t>
  </si>
  <si>
    <t>Rep./vedlikeh.annet (løyper)</t>
  </si>
  <si>
    <t>Overskudd (+)/Underskudd(-)</t>
  </si>
  <si>
    <t>underskudd i 2025, da økonomien i klubben er solid, relatert til overskudd i 2024 og</t>
  </si>
  <si>
    <t>klubbens øvrige beholdninger.</t>
  </si>
  <si>
    <t>6000</t>
  </si>
  <si>
    <t>Avskrivinger</t>
  </si>
  <si>
    <t>Forklaring: klopper,pukk,flis,stolper</t>
  </si>
  <si>
    <t xml:space="preserve">Styrets kommentar:  Vi ser ikke problem med at budsjettet blir lagt fram med et lite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</si>
</sst>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quotePrefix="1" applyFont="1"/>
    <xf numFmtId="0" fontId="4" fillId="0" borderId="0" xfId="0" applyFont="1"/>
    <xf numFmtId="164" fontId="5" fillId="0" borderId="0" xfId="1" applyNumberFormat="1" applyFont="1"/>
    <xf numFmtId="164" fontId="5" fillId="0" borderId="0" xfId="1" quotePrefix="1" applyNumberFormat="1" applyFont="1"/>
    <xf numFmtId="0" fontId="4" fillId="0" borderId="0" xfId="0" applyFont="1" applyAlignment="1">
      <alignment horizontal="center" wrapText="1"/>
    </xf>
    <xf numFmtId="0" fontId="5" fillId="0" borderId="0" xfId="0" applyFont="1"/>
    <xf numFmtId="164" fontId="0" fillId="0" borderId="0" xfId="1" applyNumberFormat="1" applyFont="1"/>
    <xf numFmtId="164" fontId="4" fillId="0" borderId="0" xfId="1" applyNumberFormat="1" applyFont="1"/>
    <xf numFmtId="164" fontId="4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B6A3-B8F3-4B5B-B618-40B25EAFEF54}">
  <dimension ref="A1:G66"/>
  <sheetViews>
    <sheetView tabSelected="1" topLeftCell="A43" workbookViewId="0">
      <selection activeCell="I62" sqref="I62"/>
    </sheetView>
  </sheetViews>
  <sheetFormatPr baseColWidth="10" defaultRowHeight="15" x14ac:dyDescent="0.25"/>
  <cols>
    <col min="4" max="4" width="4.42578125" customWidth="1"/>
    <col min="5" max="7" width="12.7109375" customWidth="1"/>
  </cols>
  <sheetData>
    <row r="1" spans="1:7" ht="41.45" customHeight="1" x14ac:dyDescent="0.35">
      <c r="A1" s="2" t="s">
        <v>0</v>
      </c>
    </row>
    <row r="2" spans="1:7" ht="37.9" customHeight="1" x14ac:dyDescent="0.3">
      <c r="A2" s="1" t="s">
        <v>1</v>
      </c>
      <c r="E2" s="7" t="s">
        <v>33</v>
      </c>
      <c r="F2" s="7" t="s">
        <v>34</v>
      </c>
      <c r="G2" s="7" t="s">
        <v>35</v>
      </c>
    </row>
    <row r="3" spans="1:7" ht="25.9" customHeight="1" x14ac:dyDescent="0.25">
      <c r="A3" s="3" t="s">
        <v>21</v>
      </c>
      <c r="B3" s="4" t="s">
        <v>9</v>
      </c>
      <c r="C3" s="4"/>
      <c r="E3" s="5">
        <v>57500</v>
      </c>
      <c r="F3" s="5">
        <v>98789</v>
      </c>
      <c r="G3" s="5">
        <v>76500</v>
      </c>
    </row>
    <row r="4" spans="1:7" ht="15" customHeight="1" x14ac:dyDescent="0.25">
      <c r="A4" t="s">
        <v>2</v>
      </c>
      <c r="E4" s="5"/>
      <c r="F4" s="5"/>
      <c r="G4" s="5"/>
    </row>
    <row r="5" spans="1:7" ht="21" customHeight="1" x14ac:dyDescent="0.25">
      <c r="A5" s="3" t="s">
        <v>22</v>
      </c>
      <c r="B5" s="4" t="s">
        <v>10</v>
      </c>
      <c r="C5" s="4"/>
      <c r="E5" s="5">
        <v>200000</v>
      </c>
      <c r="F5" s="5">
        <v>328680</v>
      </c>
      <c r="G5" s="5">
        <v>500000</v>
      </c>
    </row>
    <row r="6" spans="1:7" ht="15.75" x14ac:dyDescent="0.25">
      <c r="A6" t="s">
        <v>3</v>
      </c>
      <c r="E6" s="5"/>
      <c r="F6" s="5"/>
      <c r="G6" s="5"/>
    </row>
    <row r="7" spans="1:7" ht="21" customHeight="1" x14ac:dyDescent="0.25">
      <c r="A7" s="3" t="s">
        <v>23</v>
      </c>
      <c r="B7" s="4" t="s">
        <v>11</v>
      </c>
      <c r="C7" s="4"/>
      <c r="E7" s="5">
        <v>85000</v>
      </c>
      <c r="F7" s="5">
        <v>98300</v>
      </c>
      <c r="G7" s="5">
        <v>80000</v>
      </c>
    </row>
    <row r="8" spans="1:7" ht="15.75" x14ac:dyDescent="0.25">
      <c r="A8" t="s">
        <v>4</v>
      </c>
      <c r="E8" s="5"/>
      <c r="F8" s="5"/>
      <c r="G8" s="5"/>
    </row>
    <row r="9" spans="1:7" s="4" customFormat="1" ht="21" customHeight="1" x14ac:dyDescent="0.25">
      <c r="A9" s="3" t="s">
        <v>24</v>
      </c>
      <c r="B9" s="4" t="s">
        <v>12</v>
      </c>
      <c r="E9" s="5">
        <v>30000</v>
      </c>
      <c r="F9" s="5">
        <v>34684</v>
      </c>
      <c r="G9" s="5">
        <v>30000</v>
      </c>
    </row>
    <row r="10" spans="1:7" s="4" customFormat="1" ht="15.75" x14ac:dyDescent="0.25">
      <c r="A10" s="3" t="s">
        <v>25</v>
      </c>
      <c r="B10" s="4" t="s">
        <v>13</v>
      </c>
      <c r="E10" s="5">
        <v>35000</v>
      </c>
      <c r="F10" s="5">
        <v>34000</v>
      </c>
      <c r="G10" s="5">
        <v>20000</v>
      </c>
    </row>
    <row r="11" spans="1:7" ht="15.75" x14ac:dyDescent="0.25">
      <c r="A11" t="s">
        <v>5</v>
      </c>
      <c r="E11" s="5"/>
      <c r="F11" s="5"/>
      <c r="G11" s="5"/>
    </row>
    <row r="12" spans="1:7" ht="19.149999999999999" customHeight="1" x14ac:dyDescent="0.25">
      <c r="A12" s="3" t="s">
        <v>26</v>
      </c>
      <c r="B12" s="4" t="s">
        <v>14</v>
      </c>
      <c r="E12" s="5">
        <v>50000</v>
      </c>
      <c r="F12" s="5">
        <v>38237</v>
      </c>
      <c r="G12" s="5">
        <v>50000</v>
      </c>
    </row>
    <row r="13" spans="1:7" ht="15.75" x14ac:dyDescent="0.25">
      <c r="A13" t="s">
        <v>6</v>
      </c>
      <c r="E13" s="5"/>
      <c r="F13" s="5"/>
      <c r="G13" s="5"/>
    </row>
    <row r="14" spans="1:7" ht="20.45" customHeight="1" x14ac:dyDescent="0.25">
      <c r="A14" s="3" t="s">
        <v>27</v>
      </c>
      <c r="B14" s="4" t="s">
        <v>15</v>
      </c>
      <c r="E14" s="5">
        <v>160000</v>
      </c>
      <c r="F14" s="5">
        <v>247028</v>
      </c>
      <c r="G14" s="5">
        <v>100000</v>
      </c>
    </row>
    <row r="15" spans="1:7" ht="15.75" x14ac:dyDescent="0.25">
      <c r="A15" t="s">
        <v>7</v>
      </c>
      <c r="E15" s="5"/>
      <c r="F15" s="5"/>
      <c r="G15" s="5"/>
    </row>
    <row r="16" spans="1:7" ht="20.45" customHeight="1" x14ac:dyDescent="0.25">
      <c r="A16" s="3" t="s">
        <v>28</v>
      </c>
      <c r="B16" s="4" t="s">
        <v>16</v>
      </c>
      <c r="C16" s="4"/>
      <c r="E16" s="5">
        <v>150000</v>
      </c>
      <c r="F16" s="5">
        <v>168790</v>
      </c>
      <c r="G16" s="5">
        <v>150000</v>
      </c>
    </row>
    <row r="17" spans="1:7" ht="20.45" customHeight="1" x14ac:dyDescent="0.25">
      <c r="A17" s="3" t="s">
        <v>29</v>
      </c>
      <c r="B17" s="4" t="s">
        <v>17</v>
      </c>
      <c r="C17" s="4"/>
      <c r="E17" s="5">
        <v>20000</v>
      </c>
      <c r="F17" s="5">
        <v>15260</v>
      </c>
      <c r="G17" s="6">
        <v>0</v>
      </c>
    </row>
    <row r="18" spans="1:7" ht="21" customHeight="1" x14ac:dyDescent="0.25">
      <c r="A18" s="3" t="s">
        <v>30</v>
      </c>
      <c r="B18" s="4" t="s">
        <v>18</v>
      </c>
      <c r="C18" s="4"/>
      <c r="E18" s="5">
        <v>35000</v>
      </c>
      <c r="F18" s="5">
        <v>37516</v>
      </c>
      <c r="G18" s="5">
        <v>35000</v>
      </c>
    </row>
    <row r="19" spans="1:7" ht="21" customHeight="1" x14ac:dyDescent="0.25">
      <c r="A19" s="3" t="s">
        <v>31</v>
      </c>
      <c r="B19" s="4" t="s">
        <v>19</v>
      </c>
      <c r="C19" s="4"/>
      <c r="E19" s="5">
        <v>10000</v>
      </c>
      <c r="F19" s="5">
        <v>9100</v>
      </c>
      <c r="G19" s="5">
        <v>10000</v>
      </c>
    </row>
    <row r="20" spans="1:7" ht="21" customHeight="1" x14ac:dyDescent="0.25">
      <c r="A20" s="3" t="s">
        <v>32</v>
      </c>
      <c r="B20" s="4" t="s">
        <v>20</v>
      </c>
      <c r="C20" s="4"/>
      <c r="E20" s="5">
        <v>7000</v>
      </c>
      <c r="F20" s="5">
        <v>20655</v>
      </c>
      <c r="G20" s="5">
        <v>10000</v>
      </c>
    </row>
    <row r="21" spans="1:7" ht="23.45" customHeight="1" x14ac:dyDescent="0.3">
      <c r="A21" s="1" t="s">
        <v>8</v>
      </c>
      <c r="E21" s="10">
        <f>E3+E5+E7+E9+E10+E12+E14+E16+E17+E18+E19+E20</f>
        <v>839500</v>
      </c>
      <c r="F21" s="10">
        <f t="shared" ref="F21:G21" si="0">F3+F5+F7+F9+F10+F12+F14+F16+F17+F18+F19+F20</f>
        <v>1131039</v>
      </c>
      <c r="G21" s="10">
        <f t="shared" si="0"/>
        <v>1061500</v>
      </c>
    </row>
    <row r="22" spans="1:7" ht="37.9" customHeight="1" x14ac:dyDescent="0.3">
      <c r="A22" s="1" t="s">
        <v>36</v>
      </c>
    </row>
    <row r="23" spans="1:7" ht="21.6" customHeight="1" x14ac:dyDescent="0.25">
      <c r="A23" s="3" t="s">
        <v>37</v>
      </c>
      <c r="B23" s="4" t="s">
        <v>49</v>
      </c>
      <c r="E23" s="5">
        <v>60000</v>
      </c>
      <c r="F23" s="9"/>
      <c r="G23" s="5">
        <v>110000</v>
      </c>
    </row>
    <row r="24" spans="1:7" ht="15.75" x14ac:dyDescent="0.25">
      <c r="A24" t="s">
        <v>38</v>
      </c>
      <c r="B24" s="4"/>
      <c r="E24" s="5"/>
      <c r="F24" s="9"/>
      <c r="G24" s="9"/>
    </row>
    <row r="25" spans="1:7" ht="20.45" customHeight="1" x14ac:dyDescent="0.25">
      <c r="A25" s="3" t="s">
        <v>104</v>
      </c>
      <c r="B25" s="4" t="s">
        <v>105</v>
      </c>
      <c r="E25" s="5"/>
      <c r="F25" s="5">
        <v>153678</v>
      </c>
      <c r="G25" s="5"/>
    </row>
    <row r="26" spans="1:7" ht="21" customHeight="1" x14ac:dyDescent="0.25">
      <c r="A26" s="3" t="s">
        <v>39</v>
      </c>
      <c r="B26" s="4" t="s">
        <v>50</v>
      </c>
      <c r="E26" s="5">
        <v>30000</v>
      </c>
      <c r="F26" s="5">
        <v>23094</v>
      </c>
      <c r="G26" s="5">
        <v>30000</v>
      </c>
    </row>
    <row r="27" spans="1:7" ht="21" customHeight="1" x14ac:dyDescent="0.25">
      <c r="A27" s="3" t="s">
        <v>40</v>
      </c>
      <c r="B27" s="4" t="s">
        <v>51</v>
      </c>
      <c r="E27" s="5">
        <v>10000</v>
      </c>
      <c r="F27" s="5">
        <v>3760</v>
      </c>
      <c r="G27" s="5">
        <v>10000</v>
      </c>
    </row>
    <row r="28" spans="1:7" ht="15.75" x14ac:dyDescent="0.25">
      <c r="A28" t="s">
        <v>41</v>
      </c>
      <c r="B28" s="4"/>
      <c r="E28" s="5"/>
      <c r="F28" s="9"/>
      <c r="G28" s="9"/>
    </row>
    <row r="29" spans="1:7" s="4" customFormat="1" ht="20.45" customHeight="1" x14ac:dyDescent="0.25">
      <c r="A29" s="3" t="s">
        <v>42</v>
      </c>
      <c r="B29" s="4" t="s">
        <v>52</v>
      </c>
      <c r="E29" s="5">
        <v>20000</v>
      </c>
      <c r="F29" s="5">
        <v>21750</v>
      </c>
      <c r="G29" s="5">
        <v>25000</v>
      </c>
    </row>
    <row r="30" spans="1:7" s="4" customFormat="1" ht="20.45" customHeight="1" x14ac:dyDescent="0.25">
      <c r="A30" s="3" t="s">
        <v>43</v>
      </c>
      <c r="B30" s="4" t="s">
        <v>53</v>
      </c>
      <c r="E30" s="5">
        <v>7000</v>
      </c>
      <c r="F30" s="5">
        <v>7486</v>
      </c>
      <c r="G30" s="5">
        <v>8000</v>
      </c>
    </row>
    <row r="31" spans="1:7" s="4" customFormat="1" ht="20.45" customHeight="1" x14ac:dyDescent="0.25">
      <c r="A31" s="3" t="s">
        <v>44</v>
      </c>
      <c r="B31" s="4" t="s">
        <v>54</v>
      </c>
      <c r="E31" s="5">
        <v>20000</v>
      </c>
      <c r="F31" s="5">
        <v>22365</v>
      </c>
      <c r="G31" s="5">
        <v>20000</v>
      </c>
    </row>
    <row r="32" spans="1:7" s="4" customFormat="1" ht="20.45" customHeight="1" x14ac:dyDescent="0.25">
      <c r="A32" s="3" t="s">
        <v>45</v>
      </c>
      <c r="B32" s="4" t="s">
        <v>55</v>
      </c>
      <c r="E32" s="5">
        <v>80000</v>
      </c>
      <c r="F32" s="5">
        <v>57534</v>
      </c>
      <c r="G32" s="5">
        <v>60000</v>
      </c>
    </row>
    <row r="33" spans="1:7" s="4" customFormat="1" ht="20.45" customHeight="1" x14ac:dyDescent="0.25">
      <c r="A33" s="3" t="s">
        <v>46</v>
      </c>
      <c r="B33" s="4" t="s">
        <v>56</v>
      </c>
      <c r="E33" s="5">
        <v>14000</v>
      </c>
      <c r="F33" s="5">
        <v>13385</v>
      </c>
      <c r="G33" s="5">
        <v>14000</v>
      </c>
    </row>
    <row r="34" spans="1:7" s="4" customFormat="1" ht="43.9" customHeight="1" x14ac:dyDescent="0.25">
      <c r="A34" s="3" t="s">
        <v>47</v>
      </c>
      <c r="B34" s="4" t="s">
        <v>57</v>
      </c>
      <c r="E34" s="5">
        <v>10000</v>
      </c>
      <c r="F34" s="5">
        <v>6745</v>
      </c>
      <c r="G34" s="5">
        <v>10000</v>
      </c>
    </row>
    <row r="35" spans="1:7" x14ac:dyDescent="0.25">
      <c r="A35" t="s">
        <v>48</v>
      </c>
    </row>
    <row r="36" spans="1:7" ht="20.45" customHeight="1" x14ac:dyDescent="0.25">
      <c r="A36" s="3" t="s">
        <v>58</v>
      </c>
      <c r="B36" s="4" t="s">
        <v>82</v>
      </c>
      <c r="E36" s="5">
        <v>30000</v>
      </c>
      <c r="F36" s="5">
        <v>25216</v>
      </c>
      <c r="G36" s="5">
        <v>20000</v>
      </c>
    </row>
    <row r="37" spans="1:7" ht="21" customHeight="1" x14ac:dyDescent="0.25">
      <c r="A37" s="3" t="s">
        <v>59</v>
      </c>
      <c r="B37" s="4" t="s">
        <v>83</v>
      </c>
      <c r="E37" s="5">
        <v>30000</v>
      </c>
      <c r="F37" s="5">
        <v>17675</v>
      </c>
      <c r="G37" s="5">
        <v>20000</v>
      </c>
    </row>
    <row r="38" spans="1:7" ht="15.75" x14ac:dyDescent="0.25">
      <c r="A38" s="8" t="s">
        <v>60</v>
      </c>
      <c r="E38" s="5"/>
      <c r="F38" s="5"/>
      <c r="G38" s="5"/>
    </row>
    <row r="39" spans="1:7" ht="19.149999999999999" customHeight="1" x14ac:dyDescent="0.25">
      <c r="A39" s="3" t="s">
        <v>61</v>
      </c>
      <c r="B39" s="4" t="s">
        <v>84</v>
      </c>
      <c r="E39" s="5">
        <v>4000</v>
      </c>
      <c r="F39" s="5">
        <v>0</v>
      </c>
      <c r="G39" s="5">
        <v>4000</v>
      </c>
    </row>
    <row r="40" spans="1:7" ht="19.149999999999999" customHeight="1" x14ac:dyDescent="0.25">
      <c r="A40" s="3" t="s">
        <v>62</v>
      </c>
      <c r="B40" s="4" t="s">
        <v>85</v>
      </c>
      <c r="E40" s="5">
        <v>10000</v>
      </c>
      <c r="F40" s="5">
        <v>7391</v>
      </c>
      <c r="G40" s="5">
        <v>10000</v>
      </c>
    </row>
    <row r="41" spans="1:7" ht="19.149999999999999" customHeight="1" x14ac:dyDescent="0.25">
      <c r="A41" s="3" t="s">
        <v>63</v>
      </c>
      <c r="B41" s="4" t="s">
        <v>99</v>
      </c>
      <c r="E41" s="5">
        <v>50000</v>
      </c>
      <c r="F41" s="5">
        <v>22077</v>
      </c>
      <c r="G41" s="5">
        <v>30000</v>
      </c>
    </row>
    <row r="42" spans="1:7" ht="19.149999999999999" customHeight="1" x14ac:dyDescent="0.25">
      <c r="A42" s="3" t="s">
        <v>64</v>
      </c>
      <c r="B42" s="4" t="s">
        <v>86</v>
      </c>
      <c r="E42" s="5">
        <v>200000</v>
      </c>
      <c r="F42" s="5">
        <v>328680</v>
      </c>
      <c r="G42" s="5">
        <v>500000</v>
      </c>
    </row>
    <row r="43" spans="1:7" ht="15.75" x14ac:dyDescent="0.25">
      <c r="A43" t="s">
        <v>65</v>
      </c>
      <c r="E43" s="5"/>
      <c r="F43" s="5"/>
      <c r="G43" s="5"/>
    </row>
    <row r="44" spans="1:7" ht="21" customHeight="1" x14ac:dyDescent="0.25">
      <c r="A44" s="3" t="s">
        <v>66</v>
      </c>
      <c r="B44" s="4" t="s">
        <v>87</v>
      </c>
      <c r="E44" s="5">
        <v>10000</v>
      </c>
      <c r="F44" s="5">
        <v>4783</v>
      </c>
      <c r="G44" s="5">
        <v>10000</v>
      </c>
    </row>
    <row r="45" spans="1:7" ht="21" customHeight="1" x14ac:dyDescent="0.25">
      <c r="A45" s="3" t="s">
        <v>67</v>
      </c>
      <c r="B45" s="4" t="s">
        <v>88</v>
      </c>
      <c r="E45" s="5">
        <v>30000</v>
      </c>
      <c r="F45" s="5">
        <v>49634</v>
      </c>
      <c r="G45" s="5">
        <v>30000</v>
      </c>
    </row>
    <row r="46" spans="1:7" ht="15.75" x14ac:dyDescent="0.25">
      <c r="A46" t="s">
        <v>68</v>
      </c>
      <c r="E46" s="5"/>
      <c r="F46" s="5"/>
      <c r="G46" s="5"/>
    </row>
    <row r="47" spans="1:7" ht="21.6" customHeight="1" x14ac:dyDescent="0.25">
      <c r="A47" s="3" t="s">
        <v>69</v>
      </c>
      <c r="B47" s="4" t="s">
        <v>100</v>
      </c>
      <c r="E47" s="5">
        <v>50000</v>
      </c>
      <c r="F47" s="5">
        <v>26500</v>
      </c>
      <c r="G47" s="5">
        <v>30000</v>
      </c>
    </row>
    <row r="48" spans="1:7" ht="15.75" x14ac:dyDescent="0.25">
      <c r="A48" t="s">
        <v>106</v>
      </c>
      <c r="E48" s="5"/>
      <c r="F48" s="5"/>
      <c r="G48" s="5"/>
    </row>
    <row r="49" spans="1:7" ht="21.6" customHeight="1" x14ac:dyDescent="0.25">
      <c r="A49" s="3" t="s">
        <v>70</v>
      </c>
      <c r="B49" s="4" t="s">
        <v>89</v>
      </c>
      <c r="E49" s="5">
        <v>0</v>
      </c>
      <c r="F49" s="5">
        <v>0</v>
      </c>
      <c r="G49" s="5">
        <v>0</v>
      </c>
    </row>
    <row r="50" spans="1:7" ht="15.75" x14ac:dyDescent="0.25">
      <c r="A50" t="s">
        <v>71</v>
      </c>
      <c r="E50" s="5"/>
      <c r="F50" s="5"/>
      <c r="G50" s="5"/>
    </row>
    <row r="51" spans="1:7" ht="20.45" customHeight="1" x14ac:dyDescent="0.25">
      <c r="A51" s="3" t="s">
        <v>72</v>
      </c>
      <c r="B51" s="4" t="s">
        <v>90</v>
      </c>
      <c r="E51" s="5">
        <v>5000</v>
      </c>
      <c r="F51" s="5">
        <v>6051</v>
      </c>
      <c r="G51" s="5">
        <v>6000</v>
      </c>
    </row>
    <row r="52" spans="1:7" ht="20.45" customHeight="1" x14ac:dyDescent="0.25">
      <c r="A52" s="3" t="s">
        <v>73</v>
      </c>
      <c r="B52" s="4" t="s">
        <v>91</v>
      </c>
      <c r="E52" s="5">
        <v>10000</v>
      </c>
      <c r="F52" s="5">
        <v>13795</v>
      </c>
      <c r="G52" s="5">
        <v>15000</v>
      </c>
    </row>
    <row r="53" spans="1:7" ht="20.45" customHeight="1" x14ac:dyDescent="0.25">
      <c r="A53" s="3" t="s">
        <v>74</v>
      </c>
      <c r="B53" s="4" t="s">
        <v>92</v>
      </c>
      <c r="E53" s="5">
        <v>7000</v>
      </c>
      <c r="F53" s="5">
        <v>17728</v>
      </c>
      <c r="G53" s="5">
        <v>10000</v>
      </c>
    </row>
    <row r="54" spans="1:7" ht="15.75" x14ac:dyDescent="0.25">
      <c r="A54" t="s">
        <v>75</v>
      </c>
      <c r="B54" s="4"/>
      <c r="E54" s="5"/>
      <c r="F54" s="5"/>
      <c r="G54" s="5"/>
    </row>
    <row r="55" spans="1:7" ht="21" customHeight="1" x14ac:dyDescent="0.25">
      <c r="A55" s="3" t="s">
        <v>76</v>
      </c>
      <c r="B55" s="4" t="s">
        <v>93</v>
      </c>
      <c r="E55" s="5">
        <v>30000</v>
      </c>
      <c r="F55" s="5">
        <v>5344</v>
      </c>
      <c r="G55" s="5">
        <v>20000</v>
      </c>
    </row>
    <row r="56" spans="1:7" ht="15.75" x14ac:dyDescent="0.25">
      <c r="A56" t="s">
        <v>77</v>
      </c>
      <c r="B56" s="4"/>
      <c r="E56" s="5"/>
      <c r="F56" s="5"/>
      <c r="G56" s="5"/>
    </row>
    <row r="57" spans="1:7" ht="20.45" customHeight="1" x14ac:dyDescent="0.25">
      <c r="A57" s="3" t="s">
        <v>78</v>
      </c>
      <c r="B57" s="4" t="s">
        <v>94</v>
      </c>
      <c r="E57" s="5">
        <v>15000</v>
      </c>
      <c r="F57" s="5">
        <v>12317</v>
      </c>
      <c r="G57" s="5">
        <v>15000</v>
      </c>
    </row>
    <row r="58" spans="1:7" ht="20.45" customHeight="1" x14ac:dyDescent="0.25">
      <c r="A58" s="3" t="s">
        <v>79</v>
      </c>
      <c r="B58" s="4" t="s">
        <v>95</v>
      </c>
      <c r="E58" s="5">
        <v>5000</v>
      </c>
      <c r="F58" s="5">
        <v>11056</v>
      </c>
      <c r="G58" s="5">
        <v>10000</v>
      </c>
    </row>
    <row r="59" spans="1:7" ht="20.45" customHeight="1" x14ac:dyDescent="0.25">
      <c r="A59" s="3" t="s">
        <v>96</v>
      </c>
      <c r="B59" s="4" t="s">
        <v>97</v>
      </c>
      <c r="E59" s="5">
        <v>60000</v>
      </c>
      <c r="F59" s="5">
        <v>63924</v>
      </c>
      <c r="G59" s="5">
        <v>70000</v>
      </c>
    </row>
    <row r="60" spans="1:7" ht="20.45" customHeight="1" x14ac:dyDescent="0.25">
      <c r="A60" s="3" t="s">
        <v>80</v>
      </c>
      <c r="B60" s="4" t="s">
        <v>98</v>
      </c>
      <c r="E60" s="5">
        <v>8000</v>
      </c>
      <c r="F60" s="5">
        <v>8166</v>
      </c>
      <c r="G60" s="5">
        <v>8000</v>
      </c>
    </row>
    <row r="61" spans="1:7" ht="24.6" customHeight="1" x14ac:dyDescent="0.3">
      <c r="A61" s="1" t="s">
        <v>81</v>
      </c>
      <c r="E61" s="10">
        <f>E23+E26+E27+E29+E30+E31+E32+E33+E34+E36+E37+E39+E40+E41+E42+E44+E45+E47+E49+E51+E52+E53+E55+E57+E58+E59+E60</f>
        <v>805000</v>
      </c>
      <c r="F61" s="10">
        <f>F23+F25+F26+F27+F29+F30+F31+F32+F33+F34+F36+F37+F39+F40+F41+F42+F44+F45+F47+F49+F51+F52+F53+F55+F57+F58+F59+F60</f>
        <v>930134</v>
      </c>
      <c r="G61" s="10">
        <f t="shared" ref="G61" si="1">G23+G26+G27+G29+G30+G31+G32+G33+G34+G36+G37+G39+G40+G41+G42+G44+G45+G47+G49+G51+G52+G53+G55+G57+G58+G59+G60</f>
        <v>1095000</v>
      </c>
    </row>
    <row r="62" spans="1:7" ht="24.6" customHeight="1" x14ac:dyDescent="0.25">
      <c r="A62" s="4" t="s">
        <v>101</v>
      </c>
      <c r="E62" s="11">
        <f>E21-E61</f>
        <v>34500</v>
      </c>
      <c r="F62" s="11">
        <f t="shared" ref="F62:G62" si="2">F21-F61</f>
        <v>200905</v>
      </c>
      <c r="G62" s="11">
        <f t="shared" si="2"/>
        <v>-33500</v>
      </c>
    </row>
    <row r="64" spans="1:7" x14ac:dyDescent="0.25">
      <c r="A64" t="s">
        <v>107</v>
      </c>
    </row>
    <row r="65" spans="1:1" x14ac:dyDescent="0.25">
      <c r="A65" t="s">
        <v>102</v>
      </c>
    </row>
    <row r="66" spans="1:1" x14ac:dyDescent="0.25">
      <c r="A66" t="s">
        <v>103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Bjerring Bjerring</dc:creator>
  <cp:lastModifiedBy>Morten Paulsen</cp:lastModifiedBy>
  <cp:lastPrinted>2025-01-29T16:01:14Z</cp:lastPrinted>
  <dcterms:created xsi:type="dcterms:W3CDTF">2025-01-28T15:46:28Z</dcterms:created>
  <dcterms:modified xsi:type="dcterms:W3CDTF">2025-03-01T14:41:43Z</dcterms:modified>
</cp:coreProperties>
</file>